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Joosu tee ja Mörgi vahe tee/"/>
    </mc:Choice>
  </mc:AlternateContent>
  <xr:revisionPtr revIDLastSave="5088" documentId="13_ncr:1_{527BB10C-8909-4436-9A7C-A24F53E7C016}" xr6:coauthVersionLast="47" xr6:coauthVersionMax="47" xr10:uidLastSave="{BEDA6C3C-F038-40BE-8C17-AF7CE9DE9E5B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11" l="1"/>
  <c r="F93" i="11"/>
  <c r="F94" i="11"/>
  <c r="F95" i="11"/>
  <c r="F96" i="11"/>
  <c r="F97" i="11"/>
  <c r="F98" i="11"/>
  <c r="F99" i="11"/>
  <c r="F100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110" i="11"/>
  <c r="F109" i="11"/>
  <c r="F108" i="11"/>
  <c r="F107" i="11"/>
  <c r="F106" i="11"/>
  <c r="F105" i="11"/>
  <c r="F104" i="11"/>
  <c r="F103" i="11"/>
  <c r="F102" i="11"/>
  <c r="F101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59" i="11" l="1"/>
  <c r="F60" i="11"/>
  <c r="F112" i="11" l="1"/>
  <c r="F111" i="11"/>
  <c r="F89" i="11" l="1"/>
  <c r="F118" i="11" l="1"/>
  <c r="F115" i="11"/>
  <c r="F84" i="11" l="1"/>
  <c r="F85" i="11"/>
  <c r="F86" i="11"/>
  <c r="F87" i="11"/>
  <c r="F88" i="11"/>
  <c r="F90" i="11"/>
  <c r="F91" i="11"/>
  <c r="F40" i="11" l="1"/>
  <c r="F39" i="11"/>
  <c r="F41" i="11"/>
  <c r="F117" i="11"/>
  <c r="F116" i="11"/>
  <c r="F65" i="11"/>
  <c r="F64" i="11"/>
  <c r="F63" i="11"/>
  <c r="F61" i="11" l="1"/>
  <c r="F119" i="11"/>
  <c r="F113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120" i="11" l="1"/>
  <c r="F67" i="11"/>
  <c r="F66" i="11"/>
  <c r="F38" i="11"/>
  <c r="F37" i="11"/>
  <c r="F36" i="11"/>
  <c r="F35" i="11"/>
  <c r="F19" i="11"/>
  <c r="F18" i="11"/>
  <c r="F17" i="11"/>
  <c r="F16" i="11"/>
  <c r="F15" i="11"/>
  <c r="F14" i="11"/>
  <c r="F13" i="11"/>
  <c r="F12" i="11"/>
  <c r="F11" i="11"/>
  <c r="F10" i="11"/>
  <c r="F9" i="11"/>
  <c r="F68" i="11" l="1"/>
  <c r="E121" i="11" s="1"/>
</calcChain>
</file>

<file path=xl/sharedStrings.xml><?xml version="1.0" encoding="utf-8"?>
<sst xmlns="http://schemas.openxmlformats.org/spreadsheetml/2006/main" count="242" uniqueCount="98">
  <si>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</si>
  <si>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</si>
  <si>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</si>
  <si>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</si>
  <si>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</si>
  <si>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</si>
  <si>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</si>
  <si>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</si>
  <si>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</si>
  <si>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</si>
  <si>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</si>
  <si>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</si>
  <si>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</si>
  <si>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</si>
  <si>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</si>
  <si>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</si>
  <si>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</si>
  <si>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</si>
  <si>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</si>
  <si>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</si>
  <si>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</si>
  <si>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</si>
  <si>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</si>
  <si>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</si>
  <si>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</si>
  <si>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</si>
  <si>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</si>
  <si>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</si>
  <si>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</si>
  <si>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t>2 otsakut</t>
  </si>
  <si>
    <t>Tee rajatiste mahamärkimine</t>
  </si>
  <si>
    <t>Truupide mahamärkimine</t>
  </si>
  <si>
    <t>Liiklusmärgi 341 "Massipiirang" komplekti paigaldamine koos lisateatetahvliga 891b "Välja arvatud RMK loal" (suurusgrupp 2)</t>
  </si>
  <si>
    <t>tm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</si>
  <si>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</si>
  <si>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</si>
  <si>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Muldkeha ehitamine juurdeveetavast pinnasest (liiv (k≥0,5m/24h)) paigaldamine ja tihendamine (+materjal ja vedu karjäärist)</t>
  </si>
  <si>
    <t>Geotsekstiil (Deklareeritud tõmbetugevus MD/CMD ≥20 kN/m, 5,0 m lai, mittekootud), paigaldamine tihendatud ja profileeritud muldkehale</t>
  </si>
  <si>
    <r>
      <t>m</t>
    </r>
    <r>
      <rPr>
        <vertAlign val="superscript"/>
        <sz val="8"/>
        <color theme="1"/>
        <rFont val="Arial"/>
        <family val="2"/>
      </rPr>
      <t>2</t>
    </r>
  </si>
  <si>
    <t>Tee-elemendi katte ehitamine H=10cm, purustatud kruus, Positsioon nr. 6, koos tihendamisega (+materjal ja vedu karjäärist)</t>
  </si>
  <si>
    <t>Tee-elemendi aluse ehitamine H=20cm, sorteeritud kruus, Positsioon nr. 4, koos tihendamisega (+materjal ja vedu karjäärist)</t>
  </si>
  <si>
    <t>Tee- ja kraavitrassi ning teerajatiste alune kändude juurimine ekskavaatoriga</t>
  </si>
  <si>
    <t>Veejuhtmete kaevamine ja setetest puhastamine, koos kaeve planeerimise (+vanad vallid, rööpad) ja ekspluatatsiooni eelsete töödega</t>
  </si>
  <si>
    <t>D=40 cm plasttruubi torustiku, tüüp 40PT, ehitamine (profileeritud plasttoru, SN8)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</si>
  <si>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</si>
  <si>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Tee parameetrite ja -elementide mahamärkimine (telg, servad, kraavide siseservad)</t>
  </si>
  <si>
    <t>Teede T-kujulise ristmiku R-T katendi ehitamine koos tihendamisega s.h.</t>
  </si>
  <si>
    <t>D=50 cm plasttruubi torustiku, tüüp 50PT, ehitamine (profileeritud plasttoru, SN8)</t>
  </si>
  <si>
    <t xml:space="preserve">D=50 cm plasttruubi mattotsaku ehitamine (tüüp MAO) </t>
  </si>
  <si>
    <t>Truubitoru (bet.) väljatõstmine ja utiliseerimine</t>
  </si>
  <si>
    <t>Muldkeha ehitamine (kohalikust pinnasest)</t>
  </si>
  <si>
    <t>Joosu tee (1,58 km) rekonstrueerimine</t>
  </si>
  <si>
    <t>Liiklusmärgi 644 "Joosu tee" komplekti (2tk) paigaldamine</t>
  </si>
  <si>
    <t>Joosu tee (1,58 km) rekonstrueerimine kokku</t>
  </si>
  <si>
    <t>2,735 km</t>
  </si>
  <si>
    <t>Mörgi vahetee (1,155 km) rekonstrueerimine</t>
  </si>
  <si>
    <t>Liiklusmärgi 644 "Mörgi vahetee" komplekti (2tk) paigaldamine</t>
  </si>
  <si>
    <t>Mörgi vahetee (1,6 km) rekonstrueerimine kokku</t>
  </si>
  <si>
    <t>Kruusaluse ehitamine H=20cm, sorteeritud kruus, Positsioon nr. 4, koos tihendamisega (+materjal ja vedu karjäärist)</t>
  </si>
  <si>
    <t>Mulde aluspinna planeerimine ja tihendamine</t>
  </si>
  <si>
    <t xml:space="preserve"> Teekatte ehitamine H=10cm, purustatud kruus, Positsioon nr. 6, koos tihendamisega (+materjal ja vedu karjäärist)</t>
  </si>
  <si>
    <t>Vuugi kruntimine sitke naftabituumeniga (alumine kiht), kulu 100 g/m</t>
  </si>
  <si>
    <t>Lisa 1 - Hinnapakkumuse vorm hankes "Joosu tee ja Mörgi vahetee rekonstrueerimine"</t>
  </si>
  <si>
    <t>Riigiteelt 64 Võru – Põlva km 12,100 ja Joosu teele Transpordiameti nõuetele vastavad mahasõidukoha rajamine s.h.</t>
  </si>
  <si>
    <t>Riigiteelt 25149 Väimela – Kääpa km 2,075 ja Mörgi vaheteele Transpordiameti nõuetele vastavad mahasõidukoha rajamine s.h.</t>
  </si>
  <si>
    <t>Olemasoleva katendi freesimine h=6 cm</t>
  </si>
  <si>
    <r>
      <t>Kasvupinnase eemaldamine (hkeskm</t>
    </r>
    <r>
      <rPr>
        <i/>
        <sz val="8"/>
        <rFont val="Arial"/>
        <family val="2"/>
        <charset val="186"/>
      </rPr>
      <t>=15</t>
    </r>
    <r>
      <rPr>
        <i/>
        <sz val="8"/>
        <color theme="1"/>
        <rFont val="Arial"/>
        <family val="2"/>
        <charset val="186"/>
      </rPr>
      <t xml:space="preserve"> cm) ja Ehituseks sobimatu pinnase kaevandamine</t>
    </r>
  </si>
  <si>
    <t>Kohalik saadud kruusliiv/liivkruus aluse kaevamine ja paigaldamine (tihendatud) grSa/saGr, h=25 cm</t>
  </si>
  <si>
    <t>Juurdeveetav kruusliiv/liivkruus aluse paigaldamine (tihendatud) grSa/saGr, h=25 cm</t>
  </si>
  <si>
    <t>Killustikalus (lubjakivikillustik) fr 32/63 kiilutud fr 12/16 kuluga 25kg/m² ja kiilutud fr 8/12 kuluga 15kg/m² rajamine H=25sm (+materjal ja vedu karjäärist)</t>
  </si>
  <si>
    <t>Tihedast asfaltbetoonist AC 16 surf kiht, h=6cm katte rajamine (+materjal ja vedu)</t>
  </si>
  <si>
    <t>Peenarde kindlustamine (Purustatud kruusast Positsioon nr. 6) H=6sm (+materjal ja vedu karjäärist)</t>
  </si>
  <si>
    <t xml:space="preserve">Pikivuugi kruntimine vuugiliimiga (ülemine kiht), kulu 80 g/m </t>
  </si>
  <si>
    <t>Tähispostide paigaldamine</t>
  </si>
  <si>
    <t>Likvideeritav tähispost</t>
  </si>
  <si>
    <t>Liiklusmärgi ümbertõstmine</t>
  </si>
  <si>
    <t>Muru kasvualuse rajamine ja külv, h= 10 cm</t>
  </si>
  <si>
    <t>Likvideeritav liiklusmärk</t>
  </si>
  <si>
    <t>Peenarde kindlustamine (Purustatud kruusast Positsioon nr. 6) H=10sm (+materjal ja vedu karjäärist)</t>
  </si>
  <si>
    <t>Uute kraavide ja nõvade mahamärkimine</t>
  </si>
  <si>
    <t>Truubitoru (plast.) väljatõstmine ja utiliseerimine</t>
  </si>
  <si>
    <t>Teemulde ehitamine profileerimisest, teekraavide pinnasest ja vana pinnasevalli pinnasest, koos tihendamisega ja olemasoleva teemulde/maapinna töötlemine ekskavaatori ja buldooseriga ühtlaseks aluseks</t>
  </si>
  <si>
    <t>Kruusast teealuse ehitamine koos tihendamisega, H=20 sm, Sorteeritud kruus, Positsioon nr. 4 (+materjal ja vedu karjäärist)</t>
  </si>
  <si>
    <t>Kruusast teekatte ehitamine koos tihendamisega, H=10sm, Purustatud kruus, Positsioon nr. 6 (+materjal ja vedu karjäärist)</t>
  </si>
  <si>
    <t>Mahasõidukoht M3 muldkeha ja katendi ehitamine koos tihendamisega (L=10 m, R=10 m) s.h.</t>
  </si>
  <si>
    <t>Möödasõidukoha MS katendi ehitamine koos tihendamisega (L=55m) s.h.</t>
  </si>
  <si>
    <t>Tuletõrjetiigi teenindusplatsi piirde ehitamine s.h.</t>
  </si>
  <si>
    <t xml:space="preserve">Tõkkepoom, okaspuit ⌀ &gt;19 cm, 0,36 tm, immutatud </t>
  </si>
  <si>
    <t>Tõkkepostid, okaspuit ⌀ &gt;19 cm, 0,13 tm, 3 tk, immutatud</t>
  </si>
  <si>
    <t>D=60 cm plasttruubi torustiku, tüüp 60PT, ehitamine (profileeritud plasttoru, SN8)</t>
  </si>
  <si>
    <t xml:space="preserve">D=60 cm plasttruubi mattotsaku kivikindlustusega ehitamine (tüüp MAOK) </t>
  </si>
  <si>
    <t>L kujulise tagasipööramise koha TP-L katendi ehitamine koos tihendamisega (L1=70 m, L2=50 m, R=17,75m) s.h.</t>
  </si>
  <si>
    <t>Teede nelikristmiku R muldkeha ja katendi ehitamine koos tihendamisega s.h.</t>
  </si>
  <si>
    <t>Võsa, peenmetsa ja metsa raie, koondamine hunnikutesse ja kokkuvedu 600m</t>
  </si>
  <si>
    <t>Võsa, peenmetsa ja metsa raie, koondamine hunnikutesse ja kokkuvedu 800m</t>
  </si>
  <si>
    <t>Lubade, kooskõlastuste ja kasutuslubade ning tagatiste hankimine jne. (Teised maaomanikud, Trasside valdajad, Transpordiamet, Maa- ja Ruumiamet, Keskkonnaamet jne.) kokku</t>
  </si>
  <si>
    <t>Lubade, kooskõlastuste ja kasutuslubade ning tagatiste hankimine jne. (Teised maaomanikud, Trasside valdajad, Transpordiamet, Maa ja Ruumiamet, Keskkonnaamet jne.) kokku</t>
  </si>
  <si>
    <t>D=40 cm plasttruubi mattotsaku kivikindlustusega ehitamine (tüüp MAOK)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</si>
</sst>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  <font>
      <sz val="8"/>
      <color rgb="FF000000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31" fillId="25" borderId="14" xfId="0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1" fontId="28" fillId="0" borderId="14" xfId="0" applyNumberFormat="1" applyFont="1" applyBorder="1" applyAlignment="1">
      <alignment horizontal="right" vertical="center" wrapText="1"/>
    </xf>
    <xf numFmtId="0" fontId="28" fillId="25" borderId="14" xfId="0" applyFont="1" applyFill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 wrapText="1"/>
    </xf>
    <xf numFmtId="164" fontId="29" fillId="0" borderId="14" xfId="0" applyNumberFormat="1" applyFont="1" applyBorder="1" applyAlignment="1">
      <alignment horizontal="right" vertical="center" wrapText="1"/>
    </xf>
    <xf numFmtId="0" fontId="35" fillId="0" borderId="14" xfId="0" applyFont="1" applyBorder="1" applyAlignment="1">
      <alignment vertical="center" wrapText="1"/>
    </xf>
    <xf numFmtId="0" fontId="28" fillId="25" borderId="29" xfId="0" applyFont="1" applyFill="1" applyBorder="1" applyAlignment="1">
      <alignment horizontal="center" vertical="center"/>
    </xf>
    <xf numFmtId="0" fontId="28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0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33"/>
  <sheetViews>
    <sheetView tabSelected="1" topLeftCell="A6" workbookViewId="0">
      <selection activeCell="B17" sqref="B17"/>
    </sheetView>
  </sheetViews>
  <sheetFormatPr defaultColWidth="9.140625" defaultRowHeight="11.25" x14ac:dyDescent="0.2"/>
  <cols>
    <col min="1" max="1" width="3.28515625" style="3" customWidth="1"/>
    <col min="2" max="2" width="53.28515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5" customHeight="1" x14ac:dyDescent="0.2">
      <c r="A1" s="61" t="s">
        <v>62</v>
      </c>
      <c r="B1" s="62"/>
      <c r="C1" s="62"/>
      <c r="D1" s="62"/>
      <c r="E1" s="62"/>
      <c r="F1" s="62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3" t="s">
        <v>2</v>
      </c>
      <c r="B5" s="66" t="s">
        <v>0</v>
      </c>
      <c r="C5" s="66" t="s">
        <v>3</v>
      </c>
      <c r="D5" s="66" t="s">
        <v>4</v>
      </c>
      <c r="E5" s="69" t="s">
        <v>5</v>
      </c>
      <c r="F5" s="72" t="s">
        <v>6</v>
      </c>
    </row>
    <row r="6" spans="1:47" s="4" customFormat="1" ht="12.75" x14ac:dyDescent="0.2">
      <c r="A6" s="64"/>
      <c r="B6" s="67"/>
      <c r="C6" s="67"/>
      <c r="D6" s="67"/>
      <c r="E6" s="70"/>
      <c r="F6" s="73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65"/>
      <c r="B7" s="68"/>
      <c r="C7" s="68"/>
      <c r="D7" s="13" t="s">
        <v>54</v>
      </c>
      <c r="E7" s="71"/>
      <c r="F7" s="74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51" t="s">
        <v>51</v>
      </c>
      <c r="B8" s="52"/>
      <c r="C8" s="52"/>
      <c r="D8" s="52"/>
      <c r="E8" s="52"/>
      <c r="F8" s="5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19" t="s">
        <v>94</v>
      </c>
      <c r="C9" s="37" t="s">
        <v>33</v>
      </c>
      <c r="D9" s="38">
        <v>5</v>
      </c>
      <c r="E9" s="10"/>
      <c r="F9" s="11">
        <f t="shared" ref="F9:F6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39" t="s">
        <v>41</v>
      </c>
      <c r="C10" s="37" t="s">
        <v>16</v>
      </c>
      <c r="D10" s="40">
        <v>1.8499999999999999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3</v>
      </c>
      <c r="B11" s="39" t="s">
        <v>79</v>
      </c>
      <c r="C11" s="37" t="s">
        <v>11</v>
      </c>
      <c r="D11" s="38">
        <v>40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4</v>
      </c>
      <c r="B12" s="39" t="s">
        <v>42</v>
      </c>
      <c r="C12" s="37" t="s">
        <v>11</v>
      </c>
      <c r="D12" s="38">
        <v>2955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">
      <c r="A13" s="12">
        <v>5</v>
      </c>
      <c r="B13" s="39" t="s">
        <v>31</v>
      </c>
      <c r="C13" s="37" t="s">
        <v>10</v>
      </c>
      <c r="D13" s="41">
        <v>3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6</v>
      </c>
      <c r="B14" s="39" t="s">
        <v>43</v>
      </c>
      <c r="C14" s="37" t="s">
        <v>11</v>
      </c>
      <c r="D14" s="41">
        <v>10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39" t="s">
        <v>47</v>
      </c>
      <c r="C15" s="37" t="s">
        <v>11</v>
      </c>
      <c r="D15" s="41">
        <v>22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">
      <c r="A16" s="12">
        <v>8</v>
      </c>
      <c r="B16" s="39" t="s">
        <v>97</v>
      </c>
      <c r="C16" s="37" t="s">
        <v>29</v>
      </c>
      <c r="D16" s="41">
        <v>1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">
      <c r="A17" s="12">
        <v>9</v>
      </c>
      <c r="B17" s="39" t="s">
        <v>48</v>
      </c>
      <c r="C17" s="37" t="s">
        <v>29</v>
      </c>
      <c r="D17" s="41">
        <v>2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10</v>
      </c>
      <c r="B18" s="39" t="s">
        <v>80</v>
      </c>
      <c r="C18" s="37" t="s">
        <v>11</v>
      </c>
      <c r="D18" s="38">
        <v>25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39" t="s">
        <v>45</v>
      </c>
      <c r="C19" s="37" t="s">
        <v>11</v>
      </c>
      <c r="D19" s="38">
        <v>1540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12</v>
      </c>
      <c r="B20" s="39" t="s">
        <v>30</v>
      </c>
      <c r="C20" s="37" t="s">
        <v>10</v>
      </c>
      <c r="D20" s="41">
        <v>11</v>
      </c>
      <c r="E20" s="10"/>
      <c r="F20" s="11">
        <f t="shared" ref="F20:F34" si="1">SUM(D20*E20)</f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42" customHeight="1" x14ac:dyDescent="0.2">
      <c r="A21" s="12">
        <v>13</v>
      </c>
      <c r="B21" s="39" t="s">
        <v>81</v>
      </c>
      <c r="C21" s="42" t="s">
        <v>44</v>
      </c>
      <c r="D21" s="38">
        <v>235</v>
      </c>
      <c r="E21" s="10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14</v>
      </c>
      <c r="B22" s="39" t="s">
        <v>37</v>
      </c>
      <c r="C22" s="36" t="s">
        <v>38</v>
      </c>
      <c r="D22" s="38">
        <v>7700</v>
      </c>
      <c r="E22" s="10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39" t="s">
        <v>36</v>
      </c>
      <c r="C23" s="42" t="s">
        <v>44</v>
      </c>
      <c r="D23" s="38">
        <v>245</v>
      </c>
      <c r="E23" s="10"/>
      <c r="F23" s="11">
        <f t="shared" si="1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16</v>
      </c>
      <c r="B24" s="47" t="s">
        <v>82</v>
      </c>
      <c r="C24" s="48" t="s">
        <v>44</v>
      </c>
      <c r="D24" s="38">
        <v>1432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17</v>
      </c>
      <c r="B25" s="47" t="s">
        <v>83</v>
      </c>
      <c r="C25" s="48" t="s">
        <v>44</v>
      </c>
      <c r="D25" s="38">
        <v>647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18</v>
      </c>
      <c r="B26" s="35" t="s">
        <v>84</v>
      </c>
      <c r="C26" s="37" t="s">
        <v>10</v>
      </c>
      <c r="D26" s="41">
        <v>8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19</v>
      </c>
      <c r="B27" s="34" t="s">
        <v>36</v>
      </c>
      <c r="C27" s="42" t="s">
        <v>44</v>
      </c>
      <c r="D27" s="38">
        <v>26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">
      <c r="A28" s="12">
        <v>20</v>
      </c>
      <c r="B28" s="46" t="s">
        <v>37</v>
      </c>
      <c r="C28" s="36" t="s">
        <v>38</v>
      </c>
      <c r="D28" s="38">
        <v>704</v>
      </c>
      <c r="E28" s="10"/>
      <c r="F28" s="11">
        <f t="shared" si="1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">
      <c r="A29" s="12">
        <v>21</v>
      </c>
      <c r="B29" s="33" t="s">
        <v>40</v>
      </c>
      <c r="C29" s="42" t="s">
        <v>44</v>
      </c>
      <c r="D29" s="38">
        <v>164</v>
      </c>
      <c r="E29" s="10"/>
      <c r="F29" s="11">
        <f t="shared" si="1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">
      <c r="A30" s="12">
        <v>22</v>
      </c>
      <c r="B30" s="33" t="s">
        <v>39</v>
      </c>
      <c r="C30" s="42" t="s">
        <v>44</v>
      </c>
      <c r="D30" s="38">
        <v>74</v>
      </c>
      <c r="E30" s="10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">
      <c r="A31" s="12">
        <v>23</v>
      </c>
      <c r="B31" s="35" t="s">
        <v>85</v>
      </c>
      <c r="C31" s="37" t="s">
        <v>10</v>
      </c>
      <c r="D31" s="41">
        <v>1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24</v>
      </c>
      <c r="B32" s="46" t="s">
        <v>37</v>
      </c>
      <c r="C32" s="36" t="s">
        <v>38</v>
      </c>
      <c r="D32" s="38">
        <v>140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" customHeight="1" x14ac:dyDescent="0.2">
      <c r="A33" s="12">
        <v>25</v>
      </c>
      <c r="B33" s="33" t="s">
        <v>40</v>
      </c>
      <c r="C33" s="42" t="s">
        <v>44</v>
      </c>
      <c r="D33" s="38">
        <v>33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" customHeight="1" x14ac:dyDescent="0.2">
      <c r="A34" s="12">
        <v>26</v>
      </c>
      <c r="B34" s="33" t="s">
        <v>39</v>
      </c>
      <c r="C34" s="42" t="s">
        <v>44</v>
      </c>
      <c r="D34" s="38">
        <v>15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" customHeight="1" x14ac:dyDescent="0.2">
      <c r="A35" s="12">
        <v>27</v>
      </c>
      <c r="B35" s="35" t="s">
        <v>46</v>
      </c>
      <c r="C35" s="37" t="s">
        <v>10</v>
      </c>
      <c r="D35" s="41">
        <v>1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" customHeight="1" x14ac:dyDescent="0.2">
      <c r="A36" s="12">
        <v>28</v>
      </c>
      <c r="B36" s="46" t="s">
        <v>37</v>
      </c>
      <c r="C36" s="36" t="s">
        <v>38</v>
      </c>
      <c r="D36" s="38">
        <v>400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" customHeight="1" x14ac:dyDescent="0.2">
      <c r="A37" s="12">
        <v>29</v>
      </c>
      <c r="B37" s="33" t="s">
        <v>40</v>
      </c>
      <c r="C37" s="42" t="s">
        <v>44</v>
      </c>
      <c r="D37" s="38">
        <v>93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" customHeight="1" x14ac:dyDescent="0.2">
      <c r="A38" s="12">
        <v>30</v>
      </c>
      <c r="B38" s="33" t="s">
        <v>39</v>
      </c>
      <c r="C38" s="42" t="s">
        <v>44</v>
      </c>
      <c r="D38" s="38">
        <v>42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5" customHeight="1" x14ac:dyDescent="0.2">
      <c r="A39" s="12">
        <v>31</v>
      </c>
      <c r="B39" s="35" t="s">
        <v>86</v>
      </c>
      <c r="C39" s="37" t="s">
        <v>10</v>
      </c>
      <c r="D39" s="49">
        <v>1</v>
      </c>
      <c r="E39" s="10"/>
      <c r="F39" s="11">
        <f>SUM(D39*E39)</f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10.5" customHeight="1" x14ac:dyDescent="0.2">
      <c r="A40" s="12">
        <v>32</v>
      </c>
      <c r="B40" s="34" t="s">
        <v>87</v>
      </c>
      <c r="C40" s="37" t="s">
        <v>11</v>
      </c>
      <c r="D40" s="38">
        <v>8</v>
      </c>
      <c r="E40" s="10"/>
      <c r="F40" s="11">
        <f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5" customHeight="1" x14ac:dyDescent="0.2">
      <c r="A41" s="12">
        <v>33</v>
      </c>
      <c r="B41" s="34" t="s">
        <v>88</v>
      </c>
      <c r="C41" s="37" t="s">
        <v>11</v>
      </c>
      <c r="D41" s="38">
        <v>3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" customHeight="1" x14ac:dyDescent="0.2">
      <c r="A42" s="12">
        <v>34</v>
      </c>
      <c r="B42" s="35" t="s">
        <v>63</v>
      </c>
      <c r="C42" s="43" t="s">
        <v>10</v>
      </c>
      <c r="D42" s="44">
        <v>1</v>
      </c>
      <c r="E42" s="10"/>
      <c r="F42" s="11">
        <f t="shared" ref="F42:F58" si="2"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5" customHeight="1" x14ac:dyDescent="0.2">
      <c r="A43" s="12">
        <v>35</v>
      </c>
      <c r="B43" s="45" t="s">
        <v>65</v>
      </c>
      <c r="C43" s="36" t="s">
        <v>38</v>
      </c>
      <c r="D43" s="38">
        <v>18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" customHeight="1" x14ac:dyDescent="0.2">
      <c r="A44" s="12">
        <v>36</v>
      </c>
      <c r="B44" s="34" t="s">
        <v>66</v>
      </c>
      <c r="C44" s="42" t="s">
        <v>44</v>
      </c>
      <c r="D44" s="38">
        <v>44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" customHeight="1" x14ac:dyDescent="0.2">
      <c r="A45" s="12">
        <v>37</v>
      </c>
      <c r="B45" s="34" t="s">
        <v>36</v>
      </c>
      <c r="C45" s="42" t="s">
        <v>44</v>
      </c>
      <c r="D45" s="38">
        <v>40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" customHeight="1" x14ac:dyDescent="0.2">
      <c r="A46" s="12">
        <v>38</v>
      </c>
      <c r="B46" s="45" t="s">
        <v>67</v>
      </c>
      <c r="C46" s="42" t="s">
        <v>44</v>
      </c>
      <c r="D46" s="38">
        <v>3</v>
      </c>
      <c r="E46" s="10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" customHeight="1" x14ac:dyDescent="0.2">
      <c r="A47" s="12">
        <v>39</v>
      </c>
      <c r="B47" s="45" t="s">
        <v>68</v>
      </c>
      <c r="C47" s="42" t="s">
        <v>44</v>
      </c>
      <c r="D47" s="38">
        <v>40</v>
      </c>
      <c r="E47" s="10"/>
      <c r="F47" s="11">
        <f t="shared" si="2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5" customHeight="1" x14ac:dyDescent="0.2">
      <c r="A48" s="12">
        <v>40</v>
      </c>
      <c r="B48" s="34" t="s">
        <v>59</v>
      </c>
      <c r="C48" s="36" t="s">
        <v>38</v>
      </c>
      <c r="D48" s="38">
        <v>395</v>
      </c>
      <c r="E48" s="10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21" customHeight="1" x14ac:dyDescent="0.2">
      <c r="A49" s="12">
        <v>41</v>
      </c>
      <c r="B49" s="46" t="s">
        <v>37</v>
      </c>
      <c r="C49" s="36" t="s">
        <v>38</v>
      </c>
      <c r="D49" s="38">
        <v>250</v>
      </c>
      <c r="E49" s="10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21" customHeight="1" x14ac:dyDescent="0.2">
      <c r="A50" s="12">
        <v>42</v>
      </c>
      <c r="B50" s="46" t="s">
        <v>69</v>
      </c>
      <c r="C50" s="42" t="s">
        <v>44</v>
      </c>
      <c r="D50" s="38">
        <v>60</v>
      </c>
      <c r="E50" s="10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21" customHeight="1" x14ac:dyDescent="0.2">
      <c r="A51" s="12">
        <v>43</v>
      </c>
      <c r="B51" s="46" t="s">
        <v>70</v>
      </c>
      <c r="C51" s="36" t="s">
        <v>38</v>
      </c>
      <c r="D51" s="38">
        <v>180</v>
      </c>
      <c r="E51" s="10"/>
      <c r="F51" s="11">
        <f t="shared" si="2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21" customHeight="1" x14ac:dyDescent="0.2">
      <c r="A52" s="12">
        <v>44</v>
      </c>
      <c r="B52" s="46" t="s">
        <v>71</v>
      </c>
      <c r="C52" s="36" t="s">
        <v>38</v>
      </c>
      <c r="D52" s="38">
        <v>54</v>
      </c>
      <c r="E52" s="10"/>
      <c r="F52" s="11">
        <f t="shared" si="2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10.5" customHeight="1" x14ac:dyDescent="0.2">
      <c r="A53" s="12">
        <v>45</v>
      </c>
      <c r="B53" s="34" t="s">
        <v>72</v>
      </c>
      <c r="C53" s="37" t="s">
        <v>11</v>
      </c>
      <c r="D53" s="38">
        <v>35</v>
      </c>
      <c r="E53" s="10"/>
      <c r="F53" s="11">
        <f t="shared" si="2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10.5" customHeight="1" x14ac:dyDescent="0.2">
      <c r="A54" s="12">
        <v>46</v>
      </c>
      <c r="B54" s="34" t="s">
        <v>61</v>
      </c>
      <c r="C54" s="37" t="s">
        <v>11</v>
      </c>
      <c r="D54" s="38">
        <v>35</v>
      </c>
      <c r="E54" s="10"/>
      <c r="F54" s="11">
        <f t="shared" si="2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10.5" customHeight="1" x14ac:dyDescent="0.2">
      <c r="A55" s="12">
        <v>47</v>
      </c>
      <c r="B55" s="34" t="s">
        <v>73</v>
      </c>
      <c r="C55" s="37" t="s">
        <v>10</v>
      </c>
      <c r="D55" s="38">
        <v>4</v>
      </c>
      <c r="E55" s="10"/>
      <c r="F55" s="11">
        <f t="shared" si="2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10.5" customHeight="1" x14ac:dyDescent="0.2">
      <c r="A56" s="12">
        <v>48</v>
      </c>
      <c r="B56" s="34" t="s">
        <v>74</v>
      </c>
      <c r="C56" s="37" t="s">
        <v>10</v>
      </c>
      <c r="D56" s="38">
        <v>1</v>
      </c>
      <c r="E56" s="10"/>
      <c r="F56" s="11">
        <f t="shared" si="2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10.5" customHeight="1" x14ac:dyDescent="0.2">
      <c r="A57" s="12">
        <v>49</v>
      </c>
      <c r="B57" s="34" t="s">
        <v>75</v>
      </c>
      <c r="C57" s="37" t="s">
        <v>10</v>
      </c>
      <c r="D57" s="38">
        <v>1</v>
      </c>
      <c r="E57" s="10"/>
      <c r="F57" s="11">
        <f t="shared" si="2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4" customFormat="1" ht="10.5" customHeight="1" x14ac:dyDescent="0.2">
      <c r="A58" s="12">
        <v>50</v>
      </c>
      <c r="B58" s="34" t="s">
        <v>76</v>
      </c>
      <c r="C58" s="36" t="s">
        <v>38</v>
      </c>
      <c r="D58" s="38">
        <v>171</v>
      </c>
      <c r="E58" s="10"/>
      <c r="F58" s="11">
        <f t="shared" si="2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21" customFormat="1" ht="21.6" customHeight="1" x14ac:dyDescent="0.2">
      <c r="A59" s="12">
        <v>51</v>
      </c>
      <c r="B59" s="19" t="s">
        <v>32</v>
      </c>
      <c r="C59" s="23" t="s">
        <v>17</v>
      </c>
      <c r="D59" s="20">
        <v>1</v>
      </c>
      <c r="E59" s="10"/>
      <c r="F59" s="11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</row>
    <row r="60" spans="1:50" s="4" customFormat="1" ht="21.6" customHeight="1" x14ac:dyDescent="0.2">
      <c r="A60" s="12">
        <v>52</v>
      </c>
      <c r="B60" s="22" t="s">
        <v>26</v>
      </c>
      <c r="C60" s="23" t="s">
        <v>17</v>
      </c>
      <c r="D60" s="24">
        <v>4</v>
      </c>
      <c r="E60" s="10"/>
      <c r="F60" s="11">
        <f t="shared" si="0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10.9" customHeight="1" x14ac:dyDescent="0.2">
      <c r="A61" s="12">
        <v>53</v>
      </c>
      <c r="B61" s="22" t="s">
        <v>52</v>
      </c>
      <c r="C61" s="23" t="s">
        <v>17</v>
      </c>
      <c r="D61" s="24">
        <v>1</v>
      </c>
      <c r="E61" s="10"/>
      <c r="F61" s="11">
        <f>SUM(D61*E61)</f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26" customFormat="1" ht="12.6" customHeight="1" x14ac:dyDescent="0.2">
      <c r="A62" s="51" t="s">
        <v>13</v>
      </c>
      <c r="B62" s="52"/>
      <c r="C62" s="52"/>
      <c r="D62" s="52"/>
      <c r="E62" s="52"/>
      <c r="F62" s="53"/>
      <c r="G62" s="25"/>
      <c r="H62" s="25"/>
    </row>
    <row r="63" spans="1:50" s="4" customFormat="1" ht="10.9" customHeight="1" x14ac:dyDescent="0.2">
      <c r="A63" s="12">
        <v>54</v>
      </c>
      <c r="B63" s="18" t="s">
        <v>14</v>
      </c>
      <c r="C63" s="14" t="s">
        <v>10</v>
      </c>
      <c r="D63" s="16">
        <v>3</v>
      </c>
      <c r="E63" s="17"/>
      <c r="F63" s="11">
        <f t="shared" ref="F63:F65" si="3">SUM(D63*E63)</f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50" s="4" customFormat="1" ht="21.6" customHeight="1" x14ac:dyDescent="0.2">
      <c r="A64" s="12">
        <v>55</v>
      </c>
      <c r="B64" s="18" t="s">
        <v>27</v>
      </c>
      <c r="C64" s="14" t="s">
        <v>10</v>
      </c>
      <c r="D64" s="16">
        <v>1</v>
      </c>
      <c r="E64" s="17"/>
      <c r="F64" s="11">
        <f t="shared" si="3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7" s="4" customFormat="1" ht="32.450000000000003" customHeight="1" x14ac:dyDescent="0.2">
      <c r="A65" s="12">
        <v>56</v>
      </c>
      <c r="B65" s="18" t="s">
        <v>95</v>
      </c>
      <c r="C65" s="14" t="s">
        <v>15</v>
      </c>
      <c r="D65" s="16">
        <v>1</v>
      </c>
      <c r="E65" s="17"/>
      <c r="F65" s="11">
        <f t="shared" si="3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7" s="26" customFormat="1" ht="10.9" customHeight="1" x14ac:dyDescent="0.2">
      <c r="A66" s="12">
        <v>57</v>
      </c>
      <c r="B66" s="19" t="s">
        <v>18</v>
      </c>
      <c r="C66" s="27" t="s">
        <v>15</v>
      </c>
      <c r="D66" s="28">
        <v>3</v>
      </c>
      <c r="E66" s="29"/>
      <c r="F66" s="11">
        <f t="shared" ref="F66:F67" si="4">SUM(D66*E66)</f>
        <v>0</v>
      </c>
      <c r="G66" s="25"/>
      <c r="H66" s="25"/>
    </row>
    <row r="67" spans="1:47" s="26" customFormat="1" ht="10.9" customHeight="1" x14ac:dyDescent="0.2">
      <c r="A67" s="12">
        <v>58</v>
      </c>
      <c r="B67" s="19" t="s">
        <v>19</v>
      </c>
      <c r="C67" s="27" t="s">
        <v>16</v>
      </c>
      <c r="D67" s="30">
        <v>0.63</v>
      </c>
      <c r="E67" s="29"/>
      <c r="F67" s="11">
        <f t="shared" si="4"/>
        <v>0</v>
      </c>
      <c r="G67" s="25"/>
    </row>
    <row r="68" spans="1:47" s="4" customFormat="1" ht="12.6" customHeight="1" thickBot="1" x14ac:dyDescent="0.25">
      <c r="A68" s="54" t="s">
        <v>53</v>
      </c>
      <c r="B68" s="55"/>
      <c r="C68" s="55"/>
      <c r="D68" s="55"/>
      <c r="E68" s="56"/>
      <c r="F68" s="31">
        <f>SUM(F9:F67)</f>
        <v>0</v>
      </c>
      <c r="G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2.6" customHeight="1" x14ac:dyDescent="0.2">
      <c r="A69" s="51" t="s">
        <v>55</v>
      </c>
      <c r="B69" s="52"/>
      <c r="C69" s="52"/>
      <c r="D69" s="52"/>
      <c r="E69" s="52"/>
      <c r="F69" s="53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" customHeight="1" x14ac:dyDescent="0.2">
      <c r="A70" s="12">
        <v>59</v>
      </c>
      <c r="B70" s="19" t="s">
        <v>93</v>
      </c>
      <c r="C70" s="37" t="s">
        <v>33</v>
      </c>
      <c r="D70" s="38">
        <v>5</v>
      </c>
      <c r="E70" s="10"/>
      <c r="F70" s="11">
        <f t="shared" ref="F70:F113" si="5"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10.5" customHeight="1" x14ac:dyDescent="0.2">
      <c r="A71" s="12">
        <v>60</v>
      </c>
      <c r="B71" s="39" t="s">
        <v>41</v>
      </c>
      <c r="C71" s="37" t="s">
        <v>16</v>
      </c>
      <c r="D71" s="40">
        <v>0.48</v>
      </c>
      <c r="E71" s="10"/>
      <c r="F71" s="11">
        <f t="shared" si="5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5" customHeight="1" x14ac:dyDescent="0.2">
      <c r="A72" s="12">
        <v>61</v>
      </c>
      <c r="B72" s="39" t="s">
        <v>79</v>
      </c>
      <c r="C72" s="37" t="s">
        <v>11</v>
      </c>
      <c r="D72" s="38">
        <v>384</v>
      </c>
      <c r="E72" s="10"/>
      <c r="F72" s="11">
        <f t="shared" si="5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" customHeight="1" x14ac:dyDescent="0.2">
      <c r="A73" s="12">
        <v>62</v>
      </c>
      <c r="B73" s="39" t="s">
        <v>42</v>
      </c>
      <c r="C73" s="37" t="s">
        <v>11</v>
      </c>
      <c r="D73" s="38">
        <v>484</v>
      </c>
      <c r="E73" s="10"/>
      <c r="F73" s="11">
        <f t="shared" si="5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5" customHeight="1" x14ac:dyDescent="0.2">
      <c r="A74" s="12">
        <v>63</v>
      </c>
      <c r="B74" s="39" t="s">
        <v>31</v>
      </c>
      <c r="C74" s="37" t="s">
        <v>10</v>
      </c>
      <c r="D74" s="41">
        <v>2</v>
      </c>
      <c r="E74" s="10"/>
      <c r="F74" s="11">
        <f t="shared" si="5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" customHeight="1" x14ac:dyDescent="0.2">
      <c r="A75" s="12">
        <v>64</v>
      </c>
      <c r="B75" s="39" t="s">
        <v>47</v>
      </c>
      <c r="C75" s="37" t="s">
        <v>11</v>
      </c>
      <c r="D75" s="41">
        <v>10</v>
      </c>
      <c r="E75" s="10"/>
      <c r="F75" s="11">
        <f t="shared" si="5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">
      <c r="A76" s="12">
        <v>65</v>
      </c>
      <c r="B76" s="39" t="s">
        <v>89</v>
      </c>
      <c r="C76" s="37" t="s">
        <v>11</v>
      </c>
      <c r="D76" s="41">
        <v>11</v>
      </c>
      <c r="E76" s="10"/>
      <c r="F76" s="11">
        <f t="shared" si="5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10.5" customHeight="1" x14ac:dyDescent="0.2">
      <c r="A77" s="12">
        <v>66</v>
      </c>
      <c r="B77" s="39" t="s">
        <v>48</v>
      </c>
      <c r="C77" s="37" t="s">
        <v>29</v>
      </c>
      <c r="D77" s="41">
        <v>1</v>
      </c>
      <c r="E77" s="10"/>
      <c r="F77" s="11">
        <f t="shared" si="5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10.5" customHeight="1" x14ac:dyDescent="0.2">
      <c r="A78" s="12">
        <v>67</v>
      </c>
      <c r="B78" s="39" t="s">
        <v>90</v>
      </c>
      <c r="C78" s="37" t="s">
        <v>29</v>
      </c>
      <c r="D78" s="41">
        <v>1</v>
      </c>
      <c r="E78" s="10"/>
      <c r="F78" s="11">
        <f t="shared" si="5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10.5" customHeight="1" x14ac:dyDescent="0.2">
      <c r="A79" s="12">
        <v>68</v>
      </c>
      <c r="B79" s="39" t="s">
        <v>80</v>
      </c>
      <c r="C79" s="37" t="s">
        <v>11</v>
      </c>
      <c r="D79" s="38">
        <v>9</v>
      </c>
      <c r="E79" s="10"/>
      <c r="F79" s="11">
        <f t="shared" si="5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10.5" customHeight="1" x14ac:dyDescent="0.2">
      <c r="A80" s="12">
        <v>69</v>
      </c>
      <c r="B80" s="39" t="s">
        <v>49</v>
      </c>
      <c r="C80" s="37" t="s">
        <v>11</v>
      </c>
      <c r="D80" s="38">
        <v>7</v>
      </c>
      <c r="E80" s="10"/>
      <c r="F80" s="11">
        <f t="shared" si="5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" customHeight="1" x14ac:dyDescent="0.2">
      <c r="A81" s="12">
        <v>70</v>
      </c>
      <c r="B81" s="39" t="s">
        <v>45</v>
      </c>
      <c r="C81" s="37" t="s">
        <v>11</v>
      </c>
      <c r="D81" s="38">
        <v>1020</v>
      </c>
      <c r="E81" s="10"/>
      <c r="F81" s="11">
        <f t="shared" si="5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0.5" customHeight="1" x14ac:dyDescent="0.2">
      <c r="A82" s="12">
        <v>71</v>
      </c>
      <c r="B82" s="39" t="s">
        <v>30</v>
      </c>
      <c r="C82" s="37" t="s">
        <v>10</v>
      </c>
      <c r="D82" s="41">
        <v>6</v>
      </c>
      <c r="E82" s="10"/>
      <c r="F82" s="11">
        <f t="shared" si="5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42" customHeight="1" x14ac:dyDescent="0.2">
      <c r="A83" s="12">
        <v>72</v>
      </c>
      <c r="B83" s="39" t="s">
        <v>81</v>
      </c>
      <c r="C83" s="42" t="s">
        <v>44</v>
      </c>
      <c r="D83" s="38">
        <v>730.8</v>
      </c>
      <c r="E83" s="10"/>
      <c r="F83" s="11">
        <f t="shared" si="5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" customHeight="1" x14ac:dyDescent="0.2">
      <c r="A84" s="12">
        <v>73</v>
      </c>
      <c r="B84" s="39" t="s">
        <v>37</v>
      </c>
      <c r="C84" s="36" t="s">
        <v>38</v>
      </c>
      <c r="D84" s="38">
        <v>5101</v>
      </c>
      <c r="E84" s="10"/>
      <c r="F84" s="11">
        <f t="shared" ref="F84:F91" si="6">SUM(D84*E84)</f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" customHeight="1" x14ac:dyDescent="0.2">
      <c r="A85" s="12">
        <v>74</v>
      </c>
      <c r="B85" s="47" t="s">
        <v>82</v>
      </c>
      <c r="C85" s="48" t="s">
        <v>44</v>
      </c>
      <c r="D85" s="38">
        <v>1051</v>
      </c>
      <c r="E85" s="10"/>
      <c r="F85" s="11">
        <f t="shared" si="6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" customHeight="1" x14ac:dyDescent="0.2">
      <c r="A86" s="12">
        <v>75</v>
      </c>
      <c r="B86" s="47" t="s">
        <v>83</v>
      </c>
      <c r="C86" s="48" t="s">
        <v>44</v>
      </c>
      <c r="D86" s="38">
        <v>479</v>
      </c>
      <c r="E86" s="10"/>
      <c r="F86" s="11">
        <f t="shared" si="6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21" customHeight="1" x14ac:dyDescent="0.2">
      <c r="A87" s="12">
        <v>76</v>
      </c>
      <c r="B87" s="35" t="s">
        <v>84</v>
      </c>
      <c r="C87" s="37" t="s">
        <v>10</v>
      </c>
      <c r="D87" s="41">
        <v>3</v>
      </c>
      <c r="E87" s="10"/>
      <c r="F87" s="11">
        <f t="shared" si="6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10.5" customHeight="1" x14ac:dyDescent="0.2">
      <c r="A88" s="12">
        <v>77</v>
      </c>
      <c r="B88" s="34" t="s">
        <v>50</v>
      </c>
      <c r="C88" s="42" t="s">
        <v>44</v>
      </c>
      <c r="D88" s="38">
        <v>35</v>
      </c>
      <c r="E88" s="10"/>
      <c r="F88" s="11">
        <f t="shared" si="6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" customHeight="1" x14ac:dyDescent="0.2">
      <c r="A89" s="12">
        <v>78</v>
      </c>
      <c r="B89" s="46" t="s">
        <v>37</v>
      </c>
      <c r="C89" s="36" t="s">
        <v>38</v>
      </c>
      <c r="D89" s="38">
        <v>264</v>
      </c>
      <c r="E89" s="10"/>
      <c r="F89" s="11">
        <f>SUM(D89*E89)</f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" customHeight="1" x14ac:dyDescent="0.2">
      <c r="A90" s="12">
        <v>79</v>
      </c>
      <c r="B90" s="33" t="s">
        <v>40</v>
      </c>
      <c r="C90" s="42" t="s">
        <v>44</v>
      </c>
      <c r="D90" s="38">
        <v>60</v>
      </c>
      <c r="E90" s="10"/>
      <c r="F90" s="11">
        <f t="shared" si="6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" customHeight="1" x14ac:dyDescent="0.2">
      <c r="A91" s="12">
        <v>80</v>
      </c>
      <c r="B91" s="33" t="s">
        <v>39</v>
      </c>
      <c r="C91" s="42" t="s">
        <v>44</v>
      </c>
      <c r="D91" s="38">
        <v>28</v>
      </c>
      <c r="E91" s="10"/>
      <c r="F91" s="11">
        <f t="shared" si="6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" customHeight="1" x14ac:dyDescent="0.2">
      <c r="A92" s="12">
        <v>81</v>
      </c>
      <c r="B92" s="35" t="s">
        <v>91</v>
      </c>
      <c r="C92" s="37" t="s">
        <v>10</v>
      </c>
      <c r="D92" s="41">
        <v>1</v>
      </c>
      <c r="E92" s="10"/>
      <c r="F92" s="11">
        <f t="shared" ref="F92:F100" si="7">SUM(D92*E92)</f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" customHeight="1" x14ac:dyDescent="0.2">
      <c r="A93" s="12">
        <v>82</v>
      </c>
      <c r="B93" s="46" t="s">
        <v>37</v>
      </c>
      <c r="C93" s="36" t="s">
        <v>38</v>
      </c>
      <c r="D93" s="38">
        <v>665</v>
      </c>
      <c r="E93" s="10"/>
      <c r="F93" s="11">
        <f t="shared" si="7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" customHeight="1" x14ac:dyDescent="0.2">
      <c r="A94" s="12">
        <v>83</v>
      </c>
      <c r="B94" s="33" t="s">
        <v>40</v>
      </c>
      <c r="C94" s="42" t="s">
        <v>44</v>
      </c>
      <c r="D94" s="38">
        <v>152</v>
      </c>
      <c r="E94" s="10"/>
      <c r="F94" s="11">
        <f t="shared" si="7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" customHeight="1" x14ac:dyDescent="0.2">
      <c r="A95" s="12">
        <v>84</v>
      </c>
      <c r="B95" s="33" t="s">
        <v>39</v>
      </c>
      <c r="C95" s="42" t="s">
        <v>44</v>
      </c>
      <c r="D95" s="38">
        <v>69</v>
      </c>
      <c r="E95" s="10"/>
      <c r="F95" s="11">
        <f t="shared" si="7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" customHeight="1" x14ac:dyDescent="0.2">
      <c r="A96" s="12">
        <v>85</v>
      </c>
      <c r="B96" s="35" t="s">
        <v>92</v>
      </c>
      <c r="C96" s="37" t="s">
        <v>10</v>
      </c>
      <c r="D96" s="41">
        <v>1</v>
      </c>
      <c r="E96" s="10"/>
      <c r="F96" s="11">
        <f t="shared" si="7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50" s="4" customFormat="1" ht="10.5" customHeight="1" x14ac:dyDescent="0.2">
      <c r="A97" s="12">
        <v>86</v>
      </c>
      <c r="B97" s="34" t="s">
        <v>50</v>
      </c>
      <c r="C97" s="42" t="s">
        <v>44</v>
      </c>
      <c r="D97" s="38">
        <v>123</v>
      </c>
      <c r="E97" s="10"/>
      <c r="F97" s="11">
        <f t="shared" si="7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50" s="4" customFormat="1" ht="21" customHeight="1" x14ac:dyDescent="0.2">
      <c r="A98" s="12">
        <v>87</v>
      </c>
      <c r="B98" s="46" t="s">
        <v>37</v>
      </c>
      <c r="C98" s="36" t="s">
        <v>38</v>
      </c>
      <c r="D98" s="38">
        <v>615</v>
      </c>
      <c r="E98" s="10"/>
      <c r="F98" s="11">
        <f t="shared" si="7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50" s="4" customFormat="1" ht="21" customHeight="1" x14ac:dyDescent="0.2">
      <c r="A99" s="12">
        <v>88</v>
      </c>
      <c r="B99" s="33" t="s">
        <v>40</v>
      </c>
      <c r="C99" s="42" t="s">
        <v>44</v>
      </c>
      <c r="D99" s="38">
        <v>141</v>
      </c>
      <c r="E99" s="10"/>
      <c r="F99" s="11">
        <f t="shared" si="7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50" s="4" customFormat="1" ht="21" customHeight="1" x14ac:dyDescent="0.2">
      <c r="A100" s="12">
        <v>89</v>
      </c>
      <c r="B100" s="33" t="s">
        <v>39</v>
      </c>
      <c r="C100" s="42" t="s">
        <v>44</v>
      </c>
      <c r="D100" s="38">
        <v>64</v>
      </c>
      <c r="E100" s="10"/>
      <c r="F100" s="11">
        <f t="shared" si="7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50" s="4" customFormat="1" ht="21" customHeight="1" x14ac:dyDescent="0.2">
      <c r="A101" s="12">
        <v>90</v>
      </c>
      <c r="B101" s="35" t="s">
        <v>64</v>
      </c>
      <c r="C101" s="43" t="s">
        <v>10</v>
      </c>
      <c r="D101" s="44">
        <v>1</v>
      </c>
      <c r="E101" s="10"/>
      <c r="F101" s="11">
        <f t="shared" ref="F101:F110" si="8">SUM(D101*E101)</f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50" s="4" customFormat="1" ht="21" customHeight="1" x14ac:dyDescent="0.2">
      <c r="A102" s="12">
        <v>91</v>
      </c>
      <c r="B102" s="34" t="s">
        <v>66</v>
      </c>
      <c r="C102" s="42" t="s">
        <v>44</v>
      </c>
      <c r="D102" s="38">
        <v>90</v>
      </c>
      <c r="E102" s="10"/>
      <c r="F102" s="11">
        <f t="shared" si="8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50" s="4" customFormat="1" ht="21" customHeight="1" x14ac:dyDescent="0.2">
      <c r="A103" s="12">
        <v>92</v>
      </c>
      <c r="B103" s="45" t="s">
        <v>68</v>
      </c>
      <c r="C103" s="42" t="s">
        <v>44</v>
      </c>
      <c r="D103" s="38">
        <v>80</v>
      </c>
      <c r="E103" s="10"/>
      <c r="F103" s="11">
        <f t="shared" si="8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50" s="4" customFormat="1" ht="10.5" customHeight="1" x14ac:dyDescent="0.2">
      <c r="A104" s="12">
        <v>93</v>
      </c>
      <c r="B104" s="34" t="s">
        <v>59</v>
      </c>
      <c r="C104" s="36" t="s">
        <v>38</v>
      </c>
      <c r="D104" s="38">
        <v>430</v>
      </c>
      <c r="E104" s="10"/>
      <c r="F104" s="11">
        <f t="shared" si="8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50" s="4" customFormat="1" ht="21" customHeight="1" x14ac:dyDescent="0.2">
      <c r="A105" s="12">
        <v>94</v>
      </c>
      <c r="B105" s="46" t="s">
        <v>37</v>
      </c>
      <c r="C105" s="36" t="s">
        <v>38</v>
      </c>
      <c r="D105" s="38">
        <v>300</v>
      </c>
      <c r="E105" s="10"/>
      <c r="F105" s="11">
        <f t="shared" si="8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50" s="4" customFormat="1" ht="21" customHeight="1" x14ac:dyDescent="0.2">
      <c r="A106" s="12">
        <v>95</v>
      </c>
      <c r="B106" s="46" t="s">
        <v>58</v>
      </c>
      <c r="C106" s="42" t="s">
        <v>44</v>
      </c>
      <c r="D106" s="38">
        <v>40</v>
      </c>
      <c r="E106" s="10"/>
      <c r="F106" s="11">
        <f t="shared" si="8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50" s="4" customFormat="1" ht="21" customHeight="1" x14ac:dyDescent="0.2">
      <c r="A107" s="12">
        <v>96</v>
      </c>
      <c r="B107" s="46" t="s">
        <v>60</v>
      </c>
      <c r="C107" s="42" t="s">
        <v>44</v>
      </c>
      <c r="D107" s="38">
        <v>20</v>
      </c>
      <c r="E107" s="10"/>
      <c r="F107" s="11">
        <f t="shared" si="8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50" s="4" customFormat="1" ht="21" customHeight="1" x14ac:dyDescent="0.2">
      <c r="A108" s="12">
        <v>97</v>
      </c>
      <c r="B108" s="46" t="s">
        <v>78</v>
      </c>
      <c r="C108" s="36" t="s">
        <v>38</v>
      </c>
      <c r="D108" s="38">
        <v>61</v>
      </c>
      <c r="E108" s="10"/>
      <c r="F108" s="11">
        <f t="shared" si="8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50" s="4" customFormat="1" ht="10.5" customHeight="1" x14ac:dyDescent="0.2">
      <c r="A109" s="12">
        <v>98</v>
      </c>
      <c r="B109" s="34" t="s">
        <v>77</v>
      </c>
      <c r="C109" s="37" t="s">
        <v>10</v>
      </c>
      <c r="D109" s="38">
        <v>1</v>
      </c>
      <c r="E109" s="10"/>
      <c r="F109" s="11">
        <f t="shared" si="8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50" s="4" customFormat="1" ht="10.5" customHeight="1" x14ac:dyDescent="0.2">
      <c r="A110" s="12">
        <v>99</v>
      </c>
      <c r="B110" s="34" t="s">
        <v>76</v>
      </c>
      <c r="C110" s="36" t="s">
        <v>38</v>
      </c>
      <c r="D110" s="38">
        <v>155</v>
      </c>
      <c r="E110" s="10"/>
      <c r="F110" s="11">
        <f t="shared" si="8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50" s="21" customFormat="1" ht="21.6" customHeight="1" x14ac:dyDescent="0.2">
      <c r="A111" s="12">
        <v>100</v>
      </c>
      <c r="B111" s="19" t="s">
        <v>32</v>
      </c>
      <c r="C111" s="23" t="s">
        <v>17</v>
      </c>
      <c r="D111" s="20">
        <v>1</v>
      </c>
      <c r="E111" s="10"/>
      <c r="F111" s="11">
        <f>SUM(D111*E111)</f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</row>
    <row r="112" spans="1:50" s="4" customFormat="1" ht="21.6" customHeight="1" x14ac:dyDescent="0.2">
      <c r="A112" s="12">
        <v>101</v>
      </c>
      <c r="B112" s="22" t="s">
        <v>26</v>
      </c>
      <c r="C112" s="23" t="s">
        <v>17</v>
      </c>
      <c r="D112" s="24">
        <v>1</v>
      </c>
      <c r="E112" s="10"/>
      <c r="F112" s="11">
        <f>SUM(D112*E112)</f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195" s="4" customFormat="1" ht="10.9" customHeight="1" x14ac:dyDescent="0.2">
      <c r="A113" s="12">
        <v>102</v>
      </c>
      <c r="B113" s="22" t="s">
        <v>56</v>
      </c>
      <c r="C113" s="23" t="s">
        <v>17</v>
      </c>
      <c r="D113" s="24">
        <v>1</v>
      </c>
      <c r="E113" s="10"/>
      <c r="F113" s="11">
        <f t="shared" si="5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195" s="26" customFormat="1" ht="12.6" customHeight="1" x14ac:dyDescent="0.2">
      <c r="A114" s="51" t="s">
        <v>13</v>
      </c>
      <c r="B114" s="52"/>
      <c r="C114" s="52"/>
      <c r="D114" s="52"/>
      <c r="E114" s="52"/>
      <c r="F114" s="53"/>
      <c r="G114" s="25"/>
      <c r="H114" s="25"/>
    </row>
    <row r="115" spans="1:195" s="4" customFormat="1" ht="10.9" customHeight="1" x14ac:dyDescent="0.2">
      <c r="A115" s="12">
        <v>103</v>
      </c>
      <c r="B115" s="18" t="s">
        <v>14</v>
      </c>
      <c r="C115" s="14" t="s">
        <v>10</v>
      </c>
      <c r="D115" s="16">
        <v>2</v>
      </c>
      <c r="E115" s="17"/>
      <c r="F115" s="11">
        <f t="shared" ref="F115" si="9">SUM(D115*E115)</f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</row>
    <row r="116" spans="1:195" s="4" customFormat="1" ht="21.6" customHeight="1" x14ac:dyDescent="0.2">
      <c r="A116" s="12">
        <v>104</v>
      </c>
      <c r="B116" s="18" t="s">
        <v>27</v>
      </c>
      <c r="C116" s="14" t="s">
        <v>10</v>
      </c>
      <c r="D116" s="16">
        <v>1</v>
      </c>
      <c r="E116" s="17"/>
      <c r="F116" s="11">
        <f t="shared" ref="F116:F118" si="10">SUM(D116*E116)</f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</row>
    <row r="117" spans="1:195" s="4" customFormat="1" ht="32.450000000000003" customHeight="1" x14ac:dyDescent="0.2">
      <c r="A117" s="12">
        <v>105</v>
      </c>
      <c r="B117" s="18" t="s">
        <v>96</v>
      </c>
      <c r="C117" s="14" t="s">
        <v>15</v>
      </c>
      <c r="D117" s="16">
        <v>1</v>
      </c>
      <c r="E117" s="17"/>
      <c r="F117" s="11">
        <f t="shared" si="10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</row>
    <row r="118" spans="1:195" s="26" customFormat="1" ht="10.9" customHeight="1" x14ac:dyDescent="0.2">
      <c r="A118" s="12">
        <v>106</v>
      </c>
      <c r="B118" s="19" t="s">
        <v>18</v>
      </c>
      <c r="C118" s="27" t="s">
        <v>15</v>
      </c>
      <c r="D118" s="28">
        <v>2</v>
      </c>
      <c r="E118" s="29"/>
      <c r="F118" s="11">
        <f t="shared" si="10"/>
        <v>0</v>
      </c>
      <c r="G118" s="25"/>
      <c r="H118" s="25"/>
    </row>
    <row r="119" spans="1:195" s="26" customFormat="1" ht="10.9" customHeight="1" x14ac:dyDescent="0.2">
      <c r="A119" s="12">
        <v>107</v>
      </c>
      <c r="B119" s="19" t="s">
        <v>19</v>
      </c>
      <c r="C119" s="27" t="s">
        <v>16</v>
      </c>
      <c r="D119" s="30">
        <v>0.64</v>
      </c>
      <c r="E119" s="29"/>
      <c r="F119" s="11">
        <f t="shared" ref="F119" si="11">SUM(D119*E119)</f>
        <v>0</v>
      </c>
      <c r="G119" s="25"/>
    </row>
    <row r="120" spans="1:195" s="4" customFormat="1" ht="12.6" customHeight="1" thickBot="1" x14ac:dyDescent="0.25">
      <c r="A120" s="54" t="s">
        <v>57</v>
      </c>
      <c r="B120" s="55"/>
      <c r="C120" s="55"/>
      <c r="D120" s="55"/>
      <c r="E120" s="56"/>
      <c r="F120" s="31">
        <f>SUM(F70:F119)</f>
        <v>0</v>
      </c>
      <c r="G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195" ht="24" customHeight="1" thickBot="1" x14ac:dyDescent="0.25">
      <c r="A121" s="8"/>
      <c r="C121" s="57" t="s">
        <v>1</v>
      </c>
      <c r="D121" s="58"/>
      <c r="E121" s="59">
        <f>F68+F120</f>
        <v>0</v>
      </c>
      <c r="F121" s="60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  <c r="DV121" s="15"/>
      <c r="DW121" s="15"/>
      <c r="DX121" s="15"/>
      <c r="DY121" s="15"/>
      <c r="DZ121" s="15"/>
      <c r="EA121" s="15"/>
      <c r="EB121" s="15"/>
      <c r="EC121" s="15"/>
      <c r="ED121" s="15"/>
      <c r="EE121" s="15"/>
      <c r="EF121" s="15"/>
      <c r="EG121" s="15"/>
      <c r="EH121" s="15"/>
      <c r="EI121" s="15"/>
      <c r="EJ121" s="15"/>
      <c r="EK121" s="15"/>
      <c r="EL121" s="15"/>
      <c r="EM121" s="15"/>
      <c r="EN121" s="15"/>
      <c r="EO121" s="15"/>
      <c r="EP121" s="15"/>
      <c r="EQ121" s="15"/>
      <c r="ER121" s="15"/>
      <c r="ES121" s="15"/>
      <c r="ET121" s="15"/>
      <c r="EU121" s="15"/>
      <c r="EV121" s="15"/>
      <c r="EW121" s="15"/>
      <c r="EX121" s="15"/>
      <c r="EY121" s="15"/>
      <c r="EZ121" s="15"/>
      <c r="FA121" s="15"/>
      <c r="FB121" s="15"/>
      <c r="FC121" s="15"/>
      <c r="FD121" s="15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  <c r="FO121" s="15"/>
      <c r="FP121" s="15"/>
      <c r="FQ121" s="15"/>
      <c r="FR121" s="15"/>
      <c r="FS121" s="15"/>
      <c r="FT121" s="15"/>
      <c r="FU121" s="15"/>
      <c r="FV121" s="15"/>
      <c r="FW121" s="15"/>
      <c r="FX121" s="15"/>
      <c r="FY121" s="15"/>
      <c r="FZ121" s="15"/>
      <c r="GA121" s="15"/>
      <c r="GB121" s="15"/>
      <c r="GC121" s="15"/>
      <c r="GD121" s="15"/>
      <c r="GE121" s="15"/>
      <c r="GF121" s="15"/>
      <c r="GG121" s="15"/>
      <c r="GH121" s="15"/>
      <c r="GI121" s="15"/>
      <c r="GJ121" s="15"/>
      <c r="GK121" s="15"/>
      <c r="GL121" s="15"/>
      <c r="GM121" s="15"/>
    </row>
    <row r="122" spans="1:195" s="15" customFormat="1" ht="12.75" customHeight="1" x14ac:dyDescent="0.2">
      <c r="A122" s="50" t="s">
        <v>7</v>
      </c>
      <c r="B122" s="50"/>
      <c r="C122" s="50"/>
      <c r="D122" s="50"/>
      <c r="E122" s="50"/>
      <c r="F122" s="50"/>
    </row>
    <row r="123" spans="1:195" s="15" customFormat="1" ht="12.75" customHeight="1" x14ac:dyDescent="0.2">
      <c r="A123" s="50" t="s">
        <v>20</v>
      </c>
      <c r="B123" s="50"/>
      <c r="C123" s="50"/>
      <c r="D123" s="50"/>
      <c r="E123" s="50"/>
      <c r="F123" s="50"/>
    </row>
    <row r="124" spans="1:195" s="15" customFormat="1" ht="12.75" customHeight="1" x14ac:dyDescent="0.2">
      <c r="A124" s="50" t="s">
        <v>8</v>
      </c>
      <c r="B124" s="50"/>
      <c r="C124" s="50"/>
      <c r="D124" s="50"/>
      <c r="E124" s="50"/>
      <c r="F124" s="50"/>
    </row>
    <row r="125" spans="1:195" s="15" customFormat="1" ht="12.75" customHeight="1" x14ac:dyDescent="0.2">
      <c r="A125" s="3"/>
      <c r="B125" s="50" t="s">
        <v>9</v>
      </c>
      <c r="C125" s="50"/>
      <c r="D125" s="50"/>
      <c r="E125" s="50"/>
      <c r="F125" s="50"/>
    </row>
    <row r="126" spans="1:195" s="15" customFormat="1" ht="12.75" customHeight="1" x14ac:dyDescent="0.2">
      <c r="A126" s="50" t="s">
        <v>21</v>
      </c>
      <c r="B126" s="50"/>
      <c r="C126" s="50"/>
      <c r="D126" s="50"/>
      <c r="E126" s="50"/>
      <c r="F126" s="50"/>
    </row>
    <row r="127" spans="1:195" s="15" customFormat="1" ht="12.75" customHeight="1" x14ac:dyDescent="0.2">
      <c r="A127" s="50" t="s">
        <v>22</v>
      </c>
      <c r="B127" s="50"/>
      <c r="C127" s="50"/>
      <c r="D127" s="50"/>
      <c r="E127" s="50"/>
      <c r="F127" s="50"/>
    </row>
    <row r="128" spans="1:195" s="15" customFormat="1" ht="12.75" customHeight="1" x14ac:dyDescent="0.2">
      <c r="A128" s="50" t="s">
        <v>34</v>
      </c>
      <c r="B128" s="50"/>
      <c r="C128" s="50"/>
      <c r="D128" s="50"/>
      <c r="E128" s="50"/>
      <c r="F128" s="50"/>
    </row>
    <row r="129" spans="1:195" s="15" customFormat="1" ht="12.75" customHeight="1" x14ac:dyDescent="0.2">
      <c r="A129" s="3"/>
      <c r="B129" s="50" t="s">
        <v>35</v>
      </c>
      <c r="C129" s="50"/>
      <c r="D129" s="50"/>
      <c r="E129" s="50"/>
      <c r="F129" s="50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</row>
    <row r="130" spans="1:195" s="15" customFormat="1" ht="12.75" customHeight="1" x14ac:dyDescent="0.2">
      <c r="A130" s="3"/>
      <c r="B130" s="32" t="s">
        <v>28</v>
      </c>
      <c r="C130" s="32"/>
      <c r="D130" s="32"/>
      <c r="E130" s="32"/>
      <c r="F130" s="3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</row>
    <row r="131" spans="1:195" s="15" customFormat="1" x14ac:dyDescent="0.2">
      <c r="A131" s="50" t="s">
        <v>23</v>
      </c>
      <c r="B131" s="50"/>
      <c r="C131" s="50"/>
      <c r="D131" s="50"/>
      <c r="E131" s="50"/>
      <c r="F131" s="50"/>
    </row>
    <row r="132" spans="1:195" s="15" customFormat="1" x14ac:dyDescent="0.2">
      <c r="A132" s="3"/>
      <c r="B132" s="50" t="s">
        <v>24</v>
      </c>
      <c r="C132" s="50"/>
      <c r="D132" s="50"/>
      <c r="E132" s="50"/>
      <c r="F132" s="50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</row>
    <row r="133" spans="1:195" s="15" customFormat="1" x14ac:dyDescent="0.2">
      <c r="A133" s="3"/>
      <c r="B133" s="50" t="s">
        <v>25</v>
      </c>
      <c r="C133" s="50"/>
      <c r="D133" s="50"/>
      <c r="E133" s="50"/>
      <c r="F133" s="50"/>
    </row>
  </sheetData>
  <mergeCells count="26">
    <mergeCell ref="A1:F1"/>
    <mergeCell ref="A5:A7"/>
    <mergeCell ref="B5:B7"/>
    <mergeCell ref="C5:C7"/>
    <mergeCell ref="D5:D6"/>
    <mergeCell ref="E5:E7"/>
    <mergeCell ref="F5:F7"/>
    <mergeCell ref="A8:F8"/>
    <mergeCell ref="A62:F62"/>
    <mergeCell ref="A68:E68"/>
    <mergeCell ref="B125:F125"/>
    <mergeCell ref="A124:F124"/>
    <mergeCell ref="A123:F123"/>
    <mergeCell ref="A122:F122"/>
    <mergeCell ref="A69:F69"/>
    <mergeCell ref="A114:F114"/>
    <mergeCell ref="A120:E120"/>
    <mergeCell ref="C121:D121"/>
    <mergeCell ref="E121:F121"/>
    <mergeCell ref="A126:F126"/>
    <mergeCell ref="B132:F132"/>
    <mergeCell ref="B133:F133"/>
    <mergeCell ref="A127:F127"/>
    <mergeCell ref="A131:F131"/>
    <mergeCell ref="B129:F129"/>
    <mergeCell ref="A128:F128"/>
  </mergeCells>
  <phoneticPr fontId="2" type="noConversion"/>
  <conditionalFormatting sqref="A62">
    <cfRule type="cellIs" dxfId="9" priority="263" stopIfTrue="1" operator="equal">
      <formula>0</formula>
    </cfRule>
  </conditionalFormatting>
  <conditionalFormatting sqref="A114">
    <cfRule type="cellIs" dxfId="8" priority="254" stopIfTrue="1" operator="equal">
      <formula>0</formula>
    </cfRule>
  </conditionalFormatting>
  <conditionalFormatting sqref="B21:B23">
    <cfRule type="expression" dxfId="7" priority="4">
      <formula>CellHasFormula</formula>
    </cfRule>
  </conditionalFormatting>
  <conditionalFormatting sqref="B29 B33 B37">
    <cfRule type="expression" dxfId="6" priority="3">
      <formula>CellHasFormula</formula>
    </cfRule>
  </conditionalFormatting>
  <conditionalFormatting sqref="B43:B48 D43:D52 B53:D57 B58 D58">
    <cfRule type="expression" dxfId="5" priority="8">
      <formula>CellHasFormula</formula>
    </cfRule>
  </conditionalFormatting>
  <conditionalFormatting sqref="B90 B94 B99">
    <cfRule type="expression" dxfId="4" priority="1">
      <formula>CellHasFormula</formula>
    </cfRule>
  </conditionalFormatting>
  <conditionalFormatting sqref="B102:B104 D102:D108 B109:D109 B110 D110">
    <cfRule type="expression" dxfId="3" priority="7">
      <formula>CellHasFormula</formula>
    </cfRule>
  </conditionalFormatting>
  <conditionalFormatting sqref="B9:D11">
    <cfRule type="expression" dxfId="2" priority="5">
      <formula>CellHasFormula</formula>
    </cfRule>
  </conditionalFormatting>
  <conditionalFormatting sqref="B70:D70 B71:C72 D71:D73 B74:D80 B81:C82 D81:D100 B83:B84 C85 B87:C87 B88 B92:C92 C93:D93 B96:C96 B97">
    <cfRule type="expression" dxfId="1" priority="2">
      <formula>CellHasFormula</formula>
    </cfRule>
  </conditionalFormatting>
  <conditionalFormatting sqref="D12 B13:D20 D21:D23 C24:D24 D25 B26:D26 B27 D27:D30 B31:D31 C32:D32 D32:D34 B35:D35 C36:D36 D36:D38 B39:D41">
    <cfRule type="expression" dxfId="0" priority="6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2025-12-22T08:19:39Z</dcterms:modified>
</cp:coreProperties>
</file>